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7380" windowHeight="11700" tabRatio="457" activeTab="0"/>
  </bookViews>
  <sheets>
    <sheet name="data" sheetId="1" r:id="rId1"/>
    <sheet name="h profile" sheetId="2" r:id="rId2"/>
  </sheets>
  <definedNames>
    <definedName name="CRLF" hidden="1">"
"</definedName>
    <definedName name="data_categories" localSheetId="0">'data'!$B:$B</definedName>
    <definedName name="data_h_female" localSheetId="0">'data'!$G:$G</definedName>
    <definedName name="data_h_male" localSheetId="0">'data'!$F:$F</definedName>
    <definedName name="data_width" hidden="1">91</definedName>
    <definedName name="edited_file" hidden="1">" "</definedName>
    <definedName name="edited_row" hidden="1">" "</definedName>
    <definedName name="original_number" hidden="1">" "</definedName>
    <definedName name="original_series" hidden="1">" "</definedName>
    <definedName name="_xlnm.Print_Area" localSheetId="0">'data'!$A$1:$I$35</definedName>
    <definedName name="serif_font" hidden="1">"Times"</definedName>
    <definedName name="zoom_percent" hidden="1">100</definedName>
  </definedNames>
  <calcPr fullCalcOnLoad="1"/>
</workbook>
</file>

<file path=xl/sharedStrings.xml><?xml version="1.0" encoding="utf-8"?>
<sst xmlns="http://schemas.openxmlformats.org/spreadsheetml/2006/main" count="37" uniqueCount="37">
  <si>
    <t>Baseline</t>
  </si>
  <si>
    <t>Series 1</t>
  </si>
  <si>
    <t>Series 2</t>
  </si>
  <si>
    <t>Characters</t>
  </si>
  <si>
    <t>Male/Female Percent</t>
  </si>
  <si>
    <t>Familiarity Percent</t>
  </si>
  <si>
    <t>Friends Percent</t>
  </si>
  <si>
    <t>Family Percent</t>
  </si>
  <si>
    <t>Dead &amp; Imaginary Percent</t>
  </si>
  <si>
    <t>Animal Percent</t>
  </si>
  <si>
    <t>Social Interaction Percents</t>
  </si>
  <si>
    <t>Aggression/Friendliness Percent</t>
  </si>
  <si>
    <t>Befriender Percent</t>
  </si>
  <si>
    <t>Aggressor Percent</t>
  </si>
  <si>
    <t>Physical Aggression Percent</t>
  </si>
  <si>
    <t>Social Interaction Ratios</t>
  </si>
  <si>
    <t>A/C Index</t>
  </si>
  <si>
    <t>F/C Index</t>
  </si>
  <si>
    <t>S/C Index</t>
  </si>
  <si>
    <t>Settings</t>
  </si>
  <si>
    <t>Indoor Setting Percent</t>
  </si>
  <si>
    <t>Familiar Setting Percent</t>
  </si>
  <si>
    <t>Self-Concept Percents</t>
  </si>
  <si>
    <t>Self-Negativity Percent</t>
  </si>
  <si>
    <t>Bodily Misfortunes Percent</t>
  </si>
  <si>
    <t>Negative Emotions Percent</t>
  </si>
  <si>
    <t>Dreamer-Involved Success Percent</t>
  </si>
  <si>
    <t>Torso/Anatomy Percent</t>
  </si>
  <si>
    <t>Dreams with at Least One:</t>
  </si>
  <si>
    <t>Aggression</t>
  </si>
  <si>
    <t>Friendliness</t>
  </si>
  <si>
    <t>Sexuality</t>
  </si>
  <si>
    <t>Misfortune</t>
  </si>
  <si>
    <t>Good Fortune</t>
  </si>
  <si>
    <t>Success</t>
  </si>
  <si>
    <t>Failure</t>
  </si>
  <si>
    <t>Striving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</si>
</sst>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  <numFmt numFmtId="165" formatCode="0;0;"/>
    <numFmt numFmtId="166" formatCode="0;0"/>
    <numFmt numFmtId="167" formatCode="000"/>
    <numFmt numFmtId="168" formatCode="0&quot; dreams&quot;"/>
    <numFmt numFmtId="169" formatCode="00%"/>
    <numFmt numFmtId="170" formatCode=".00"/>
    <numFmt numFmtId="171" formatCode="\+.00;\-.00;0"/>
    <numFmt numFmtId="172" formatCode="[&lt;0.01]&quot;** &quot;.000;[&lt;0.05]&quot;* &quot;.000;.000"/>
    <numFmt numFmtId="173" formatCode="\+.0;\-.0;0"/>
    <numFmt numFmtId="174" formatCode="\+0.0;\-0.0;0"/>
    <numFmt numFmtId="175" formatCode="0;\-0;"/>
    <numFmt numFmtId="176" formatCode="\±.00"/>
  </numFmts>
  <fonts count="15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name val="Helv"/>
      <family val="0"/>
    </font>
    <font>
      <b/>
      <sz val="11"/>
      <name val="Helv"/>
      <family val="0"/>
    </font>
    <font>
      <sz val="10"/>
      <name val="Helv"/>
      <family val="0"/>
    </font>
    <font>
      <sz val="10"/>
      <name val="Courier"/>
      <family val="0"/>
    </font>
    <font>
      <sz val="9"/>
      <name val="Helv"/>
      <family val="0"/>
    </font>
    <font>
      <sz val="10"/>
      <name val="Times"/>
      <family val="0"/>
    </font>
    <font>
      <b/>
      <sz val="10"/>
      <name val="Times"/>
      <family val="0"/>
    </font>
    <font>
      <sz val="7"/>
      <name val="Helv"/>
      <family val="0"/>
    </font>
    <font>
      <b/>
      <sz val="10"/>
      <name val="Helv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Protection="0">
      <alignment horizontal="centerContinuous" wrapText="1"/>
    </xf>
    <xf numFmtId="0" fontId="6" fillId="0" borderId="0" applyBorder="0" applyAlignment="0" applyProtection="0"/>
    <xf numFmtId="0" fontId="7" fillId="0" borderId="1" applyNumberFormat="0" applyFill="0" applyBorder="0" applyProtection="0">
      <alignment horizontal="left" vertical="top"/>
    </xf>
    <xf numFmtId="0" fontId="8" fillId="0" borderId="0" applyBorder="0" applyProtection="0">
      <alignment horizontal="center" vertical="top" wrapText="1"/>
    </xf>
    <xf numFmtId="0" fontId="8" fillId="0" borderId="0" applyBorder="0" applyProtection="0">
      <alignment horizontal="center" vertical="top" wrapText="1"/>
    </xf>
    <xf numFmtId="9" fontId="4" fillId="0" borderId="0" applyFont="0" applyFill="0" applyBorder="0" applyAlignment="0" applyProtection="0"/>
    <xf numFmtId="0" fontId="9" fillId="0" borderId="2" applyFill="0" applyBorder="0" applyProtection="0">
      <alignment horizontal="center"/>
    </xf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0" fillId="0" borderId="0" xfId="23" applyFont="1" applyBorder="1" applyAlignment="1">
      <alignment horizontal="center"/>
    </xf>
    <xf numFmtId="0" fontId="10" fillId="0" borderId="1" xfId="23" applyFont="1" applyBorder="1" applyAlignment="1">
      <alignment horizontal="left" wrapText="1"/>
    </xf>
    <xf numFmtId="169" fontId="10" fillId="0" borderId="1" xfId="23" applyNumberFormat="1" applyFont="1" applyBorder="1" applyAlignment="1" applyProtection="1">
      <alignment horizontal="center" wrapText="1"/>
      <protection hidden="1"/>
    </xf>
    <xf numFmtId="169" fontId="10" fillId="0" borderId="0" xfId="23" applyNumberFormat="1" applyFont="1" applyBorder="1" applyAlignment="1">
      <alignment horizontal="center" wrapText="1"/>
    </xf>
    <xf numFmtId="169" fontId="10" fillId="0" borderId="1" xfId="23" applyNumberFormat="1" applyFont="1" applyBorder="1" applyAlignment="1">
      <alignment horizontal="center" wrapText="1"/>
    </xf>
    <xf numFmtId="0" fontId="10" fillId="0" borderId="0" xfId="23" applyFont="1" applyBorder="1" applyAlignment="1">
      <alignment horizontal="center" wrapText="1"/>
    </xf>
    <xf numFmtId="0" fontId="11" fillId="0" borderId="0" xfId="23" applyFont="1" applyBorder="1" applyAlignment="1">
      <alignment horizontal="left"/>
    </xf>
    <xf numFmtId="0" fontId="11" fillId="0" borderId="1" xfId="23" applyFont="1" applyBorder="1" applyAlignment="1">
      <alignment horizontal="left" wrapText="1"/>
    </xf>
    <xf numFmtId="169" fontId="11" fillId="0" borderId="1" xfId="23" applyNumberFormat="1" applyFont="1" applyBorder="1" applyAlignment="1">
      <alignment horizontal="center" wrapText="1"/>
    </xf>
    <xf numFmtId="169" fontId="11" fillId="0" borderId="0" xfId="23" applyNumberFormat="1" applyFont="1" applyBorder="1" applyAlignment="1">
      <alignment horizontal="center" wrapText="1"/>
    </xf>
    <xf numFmtId="171" fontId="11" fillId="0" borderId="0" xfId="23" applyNumberFormat="1" applyFont="1" applyBorder="1" applyAlignment="1">
      <alignment horizontal="center" wrapText="1"/>
    </xf>
    <xf numFmtId="171" fontId="11" fillId="0" borderId="1" xfId="23" applyNumberFormat="1" applyFont="1" applyBorder="1" applyAlignment="1">
      <alignment horizontal="center" wrapText="1"/>
    </xf>
    <xf numFmtId="172" fontId="10" fillId="0" borderId="0" xfId="23" applyNumberFormat="1" applyFont="1" applyBorder="1" applyAlignment="1">
      <alignment horizontal="right" wrapText="1"/>
    </xf>
    <xf numFmtId="172" fontId="10" fillId="0" borderId="1" xfId="23" applyNumberFormat="1" applyFont="1" applyBorder="1" applyAlignment="1">
      <alignment horizontal="right" wrapText="1"/>
    </xf>
    <xf numFmtId="0" fontId="11" fillId="0" borderId="0" xfId="23" applyFont="1" applyBorder="1" applyAlignment="1">
      <alignment horizontal="center" wrapText="1"/>
    </xf>
    <xf numFmtId="171" fontId="10" fillId="0" borderId="0" xfId="23" applyNumberFormat="1" applyFont="1" applyBorder="1" applyAlignment="1">
      <alignment horizontal="center" wrapText="1"/>
    </xf>
    <xf numFmtId="171" fontId="10" fillId="0" borderId="1" xfId="23" applyNumberFormat="1" applyFont="1" applyBorder="1" applyAlignment="1">
      <alignment horizontal="center" wrapText="1"/>
    </xf>
    <xf numFmtId="170" fontId="10" fillId="0" borderId="1" xfId="23" applyNumberFormat="1" applyFont="1" applyBorder="1" applyAlignment="1">
      <alignment horizontal="center" wrapText="1"/>
    </xf>
    <xf numFmtId="170" fontId="10" fillId="0" borderId="0" xfId="23" applyNumberFormat="1" applyFont="1" applyBorder="1" applyAlignment="1">
      <alignment horizontal="center" wrapText="1"/>
    </xf>
    <xf numFmtId="0" fontId="10" fillId="0" borderId="1" xfId="23" applyFont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eadings" xfId="19"/>
    <cellStyle name="Macro headings" xfId="20"/>
    <cellStyle name="Macros" xfId="21"/>
    <cellStyle name="Normal_h profile" xfId="22"/>
    <cellStyle name="Normal_Percents" xfId="23"/>
    <cellStyle name="Percent" xfId="24"/>
    <cellStyle name="Sub-headings" xfId="25"/>
    <cellStyle name="Total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 profile</a:t>
            </a:r>
          </a:p>
        </c:rich>
      </c:tx>
      <c:layout>
        <c:manualLayout>
          <c:xMode val="factor"/>
          <c:yMode val="factor"/>
          <c:x val="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85"/>
          <c:w val="1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data!$B$3:$B$35</c:f>
              <c:strCache>
                <c:ptCount val="33"/>
                <c:pt idx="0">
                  <c:v>Male/Female Percent</c:v>
                </c:pt>
                <c:pt idx="1">
                  <c:v>Familiarity Percent</c:v>
                </c:pt>
                <c:pt idx="2">
                  <c:v>Friends Percent</c:v>
                </c:pt>
                <c:pt idx="3">
                  <c:v>Family Percent</c:v>
                </c:pt>
                <c:pt idx="4">
                  <c:v>Dead &amp; Imaginary Percent</c:v>
                </c:pt>
                <c:pt idx="5">
                  <c:v>Animal Percent</c:v>
                </c:pt>
                <c:pt idx="7">
                  <c:v>Aggression/Friendliness Percent</c:v>
                </c:pt>
                <c:pt idx="8">
                  <c:v>Befriender Percent</c:v>
                </c:pt>
                <c:pt idx="9">
                  <c:v>Aggressor Percent</c:v>
                </c:pt>
                <c:pt idx="10">
                  <c:v>Physical Aggression Percent</c:v>
                </c:pt>
                <c:pt idx="12">
                  <c:v>A/C Index</c:v>
                </c:pt>
                <c:pt idx="13">
                  <c:v>F/C Index</c:v>
                </c:pt>
                <c:pt idx="14">
                  <c:v>S/C Index</c:v>
                </c:pt>
                <c:pt idx="16">
                  <c:v>Indoor Setting Percent</c:v>
                </c:pt>
                <c:pt idx="17">
                  <c:v>Familiar Setting Percent</c:v>
                </c:pt>
                <c:pt idx="19">
                  <c:v>Self-Negativity Percent</c:v>
                </c:pt>
                <c:pt idx="20">
                  <c:v>Bodily Misfortunes Percent</c:v>
                </c:pt>
                <c:pt idx="21">
                  <c:v>Negative Emotions Percent</c:v>
                </c:pt>
                <c:pt idx="22">
                  <c:v>Dreamer-Involved Success Percent</c:v>
                </c:pt>
                <c:pt idx="23">
                  <c:v>Torso/Anatomy Percent</c:v>
                </c:pt>
                <c:pt idx="25">
                  <c:v>Aggression</c:v>
                </c:pt>
                <c:pt idx="26">
                  <c:v>Friendliness</c:v>
                </c:pt>
                <c:pt idx="27">
                  <c:v>Sexuality</c:v>
                </c:pt>
                <c:pt idx="28">
                  <c:v>Misfortune</c:v>
                </c:pt>
                <c:pt idx="29">
                  <c:v>Good Fortune</c:v>
                </c:pt>
                <c:pt idx="30">
                  <c:v>Success</c:v>
                </c:pt>
                <c:pt idx="31">
                  <c:v>Failure</c:v>
                </c:pt>
                <c:pt idx="32">
                  <c:v>Striving</c:v>
                </c:pt>
              </c:strCache>
            </c:strRef>
          </c:cat>
          <c:val>
            <c:numRef>
              <c:f>data!$F$3:$F$35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data!$B$3:$B$35</c:f>
              <c:strCache>
                <c:ptCount val="33"/>
                <c:pt idx="0">
                  <c:v>Male/Female Percent</c:v>
                </c:pt>
                <c:pt idx="1">
                  <c:v>Familiarity Percent</c:v>
                </c:pt>
                <c:pt idx="2">
                  <c:v>Friends Percent</c:v>
                </c:pt>
                <c:pt idx="3">
                  <c:v>Family Percent</c:v>
                </c:pt>
                <c:pt idx="4">
                  <c:v>Dead &amp; Imaginary Percent</c:v>
                </c:pt>
                <c:pt idx="5">
                  <c:v>Animal Percent</c:v>
                </c:pt>
                <c:pt idx="7">
                  <c:v>Aggression/Friendliness Percent</c:v>
                </c:pt>
                <c:pt idx="8">
                  <c:v>Befriender Percent</c:v>
                </c:pt>
                <c:pt idx="9">
                  <c:v>Aggressor Percent</c:v>
                </c:pt>
                <c:pt idx="10">
                  <c:v>Physical Aggression Percent</c:v>
                </c:pt>
                <c:pt idx="12">
                  <c:v>A/C Index</c:v>
                </c:pt>
                <c:pt idx="13">
                  <c:v>F/C Index</c:v>
                </c:pt>
                <c:pt idx="14">
                  <c:v>S/C Index</c:v>
                </c:pt>
                <c:pt idx="16">
                  <c:v>Indoor Setting Percent</c:v>
                </c:pt>
                <c:pt idx="17">
                  <c:v>Familiar Setting Percent</c:v>
                </c:pt>
                <c:pt idx="19">
                  <c:v>Self-Negativity Percent</c:v>
                </c:pt>
                <c:pt idx="20">
                  <c:v>Bodily Misfortunes Percent</c:v>
                </c:pt>
                <c:pt idx="21">
                  <c:v>Negative Emotions Percent</c:v>
                </c:pt>
                <c:pt idx="22">
                  <c:v>Dreamer-Involved Success Percent</c:v>
                </c:pt>
                <c:pt idx="23">
                  <c:v>Torso/Anatomy Percent</c:v>
                </c:pt>
                <c:pt idx="25">
                  <c:v>Aggression</c:v>
                </c:pt>
                <c:pt idx="26">
                  <c:v>Friendliness</c:v>
                </c:pt>
                <c:pt idx="27">
                  <c:v>Sexuality</c:v>
                </c:pt>
                <c:pt idx="28">
                  <c:v>Misfortune</c:v>
                </c:pt>
                <c:pt idx="29">
                  <c:v>Good Fortune</c:v>
                </c:pt>
                <c:pt idx="30">
                  <c:v>Success</c:v>
                </c:pt>
                <c:pt idx="31">
                  <c:v>Failure</c:v>
                </c:pt>
                <c:pt idx="32">
                  <c:v>Striving</c:v>
                </c:pt>
              </c:strCache>
            </c:strRef>
          </c:cat>
          <c:val>
            <c:numRef>
              <c:f>data!$G$3:$G$35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60"/>
        <c:axId val="63405929"/>
        <c:axId val="33782450"/>
      </c:barChart>
      <c:catAx>
        <c:axId val="634059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33782450"/>
        <c:crossesAt val="0"/>
        <c:auto val="0"/>
        <c:lblOffset val="100"/>
        <c:noMultiLvlLbl val="0"/>
      </c:catAx>
      <c:valAx>
        <c:axId val="33782450"/>
        <c:scaling>
          <c:orientation val="minMax"/>
          <c:max val="1"/>
          <c:min val="-1"/>
        </c:scaling>
        <c:axPos val="t"/>
        <c:delete val="0"/>
        <c:numFmt formatCode="\+0.0;\-0.0;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405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12675"/>
          <c:w val="0.1595"/>
          <c:h val="0.10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14</xdr:row>
      <xdr:rowOff>28575</xdr:rowOff>
    </xdr:from>
    <xdr:to>
      <xdr:col>1</xdr:col>
      <xdr:colOff>2419350</xdr:colOff>
      <xdr:row>16</xdr:row>
      <xdr:rowOff>123825</xdr:rowOff>
    </xdr:to>
    <xdr:sp>
      <xdr:nvSpPr>
        <xdr:cNvPr id="1" name="Text 6"/>
        <xdr:cNvSpPr txBox="1">
          <a:spLocks noChangeArrowheads="1"/>
        </xdr:cNvSpPr>
      </xdr:nvSpPr>
      <xdr:spPr>
        <a:xfrm>
          <a:off x="1447800" y="3057525"/>
          <a:ext cx="1257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Note: These ratios do not use the h statistic.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8175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11.00390625" defaultRowHeight="12"/>
  <cols>
    <col min="1" max="1" width="3.875" style="1" customWidth="1"/>
    <col min="2" max="2" width="32.875" style="2" customWidth="1"/>
    <col min="3" max="3" width="14.50390625" style="20" customWidth="1"/>
    <col min="4" max="4" width="8.875" style="6" customWidth="1"/>
    <col min="5" max="5" width="8.875" style="20" customWidth="1"/>
    <col min="6" max="6" width="9.50390625" style="16" customWidth="1"/>
    <col min="7" max="7" width="8.875" style="17" customWidth="1"/>
    <col min="8" max="8" width="8.875" style="13" customWidth="1"/>
    <col min="9" max="9" width="8.875" style="14" customWidth="1"/>
    <col min="10" max="12" width="8.875" style="6" customWidth="1"/>
    <col min="13" max="16384" width="10.875" style="6" customWidth="1"/>
  </cols>
  <sheetData>
    <row r="1" spans="3:12" ht="39" customHeight="1">
      <c r="C1" s="3" t="s">
        <v>0</v>
      </c>
      <c r="D1" s="4" t="s">
        <v>1</v>
      </c>
      <c r="E1" s="5" t="s">
        <v>2</v>
      </c>
      <c r="F1" s="16" t="str">
        <f>"h:"&amp;CHAR(13)&amp;D1&amp;" vs. "&amp;$C1</f>
        <v>h:
Series 1 vs. Baseline</v>
      </c>
      <c r="G1" s="17" t="str">
        <f>"h:"&amp;CHAR(13)&amp;E1&amp;" vs. "&amp;$C1</f>
        <v>h:
Series 2 vs. Baseline</v>
      </c>
      <c r="H1" s="16" t="str">
        <f>"p:"&amp;CHAR(13)&amp;D1&amp;" vs. "&amp;$C1</f>
        <v>p:
Series 1 vs. Baseline</v>
      </c>
      <c r="I1" s="17" t="str">
        <f>"p:"&amp;CHAR(13)&amp;E1&amp;" vs. "&amp;$C1</f>
        <v>p:
Series 2 vs. Baseline</v>
      </c>
      <c r="J1" s="6" t="str">
        <f>"N:"&amp;CHAR(13)&amp;$C1</f>
        <v>N:
Baseline</v>
      </c>
      <c r="K1" s="6" t="str">
        <f>"N:"&amp;CHAR(13)&amp;D1</f>
        <v>N:
Series 1</v>
      </c>
      <c r="L1" s="6" t="str">
        <f>"N:"&amp;CHAR(13)&amp;E1</f>
        <v>N:
Series 2</v>
      </c>
    </row>
    <row r="2" spans="1:9" s="15" customFormat="1" ht="24" customHeight="1">
      <c r="A2" s="7" t="s">
        <v>3</v>
      </c>
      <c r="B2" s="8"/>
      <c r="C2" s="9"/>
      <c r="D2" s="10"/>
      <c r="E2" s="9"/>
      <c r="F2" s="11"/>
      <c r="G2" s="12"/>
      <c r="H2" s="13"/>
      <c r="I2" s="14"/>
    </row>
    <row r="3" spans="2:9" ht="12.75" customHeight="1">
      <c r="B3" s="2" t="s">
        <v>4</v>
      </c>
      <c r="C3" s="5"/>
      <c r="D3" s="4"/>
      <c r="E3" s="5"/>
      <c r="F3" s="16">
        <f>ACOS((2*(1-D3))-1)-ACOS((2*(1-$C3))-1)</f>
        <v>0</v>
      </c>
      <c r="G3" s="17">
        <f>ACOS((2*(1-E3))-1)-ACOS((2*(1-$C3))-1)</f>
        <v>0</v>
      </c>
      <c r="H3" s="13" t="e">
        <f aca="true" t="shared" si="0" ref="H3:H8">(1-NORMSDIST(ABS(F3*SQRT((2*$J3*K3)/($J3+K3)/2))))*2</f>
        <v>#DIV/0!</v>
      </c>
      <c r="I3" s="14" t="e">
        <f aca="true" t="shared" si="1" ref="I3:I8">(1-NORMSDIST(ABS(G3*SQRT((2*$J3*L3)/($J3+L3)/2))))*2</f>
        <v>#DIV/0!</v>
      </c>
    </row>
    <row r="4" spans="2:9" ht="12.75" customHeight="1">
      <c r="B4" s="2" t="s">
        <v>5</v>
      </c>
      <c r="C4" s="5"/>
      <c r="D4" s="4"/>
      <c r="E4" s="5"/>
      <c r="F4" s="16">
        <f aca="true" t="shared" si="2" ref="F4:G7">ACOS((2*(1-D4))-1)-ACOS((2*(1-$C4))-1)</f>
        <v>0</v>
      </c>
      <c r="G4" s="17">
        <f t="shared" si="2"/>
        <v>0</v>
      </c>
      <c r="H4" s="13" t="e">
        <f t="shared" si="0"/>
        <v>#DIV/0!</v>
      </c>
      <c r="I4" s="14" t="e">
        <f t="shared" si="1"/>
        <v>#DIV/0!</v>
      </c>
    </row>
    <row r="5" spans="2:9" ht="12.75" customHeight="1">
      <c r="B5" s="2" t="s">
        <v>6</v>
      </c>
      <c r="C5" s="5"/>
      <c r="D5" s="4"/>
      <c r="E5" s="5"/>
      <c r="F5" s="16">
        <f t="shared" si="2"/>
        <v>0</v>
      </c>
      <c r="G5" s="17">
        <f t="shared" si="2"/>
        <v>0</v>
      </c>
      <c r="H5" s="13" t="e">
        <f t="shared" si="0"/>
        <v>#DIV/0!</v>
      </c>
      <c r="I5" s="14" t="e">
        <f t="shared" si="1"/>
        <v>#DIV/0!</v>
      </c>
    </row>
    <row r="6" spans="2:9" ht="12.75" customHeight="1">
      <c r="B6" s="2" t="s">
        <v>7</v>
      </c>
      <c r="C6" s="5"/>
      <c r="D6" s="4"/>
      <c r="E6" s="5"/>
      <c r="F6" s="16">
        <f t="shared" si="2"/>
        <v>0</v>
      </c>
      <c r="G6" s="17">
        <f t="shared" si="2"/>
        <v>0</v>
      </c>
      <c r="H6" s="13" t="e">
        <f t="shared" si="0"/>
        <v>#DIV/0!</v>
      </c>
      <c r="I6" s="14" t="e">
        <f t="shared" si="1"/>
        <v>#DIV/0!</v>
      </c>
    </row>
    <row r="7" spans="2:9" ht="12.75" customHeight="1">
      <c r="B7" s="2" t="s">
        <v>8</v>
      </c>
      <c r="C7" s="5"/>
      <c r="D7" s="4"/>
      <c r="E7" s="5"/>
      <c r="F7" s="16">
        <f t="shared" si="2"/>
        <v>0</v>
      </c>
      <c r="G7" s="17">
        <f t="shared" si="2"/>
        <v>0</v>
      </c>
      <c r="H7" s="13" t="e">
        <f t="shared" si="0"/>
        <v>#DIV/0!</v>
      </c>
      <c r="I7" s="14" t="e">
        <f t="shared" si="1"/>
        <v>#DIV/0!</v>
      </c>
    </row>
    <row r="8" spans="2:9" ht="12.75" customHeight="1">
      <c r="B8" s="2" t="s">
        <v>9</v>
      </c>
      <c r="C8" s="5"/>
      <c r="D8" s="4"/>
      <c r="E8" s="5"/>
      <c r="F8" s="16">
        <f aca="true" t="shared" si="3" ref="F8:F13">ACOS((2*(1-D8))-1)-ACOS((2*(1-$C8))-1)</f>
        <v>0</v>
      </c>
      <c r="G8" s="17">
        <f aca="true" t="shared" si="4" ref="G8:G13">ACOS((2*(1-E8))-1)-ACOS((2*(1-$C8))-1)</f>
        <v>0</v>
      </c>
      <c r="H8" s="13" t="e">
        <f t="shared" si="0"/>
        <v>#DIV/0!</v>
      </c>
      <c r="I8" s="14" t="e">
        <f t="shared" si="1"/>
        <v>#DIV/0!</v>
      </c>
    </row>
    <row r="9" spans="1:9" s="15" customFormat="1" ht="24" customHeight="1">
      <c r="A9" s="7" t="s">
        <v>10</v>
      </c>
      <c r="B9" s="8"/>
      <c r="C9" s="9"/>
      <c r="D9" s="10"/>
      <c r="E9" s="9"/>
      <c r="F9" s="11"/>
      <c r="G9" s="12"/>
      <c r="H9" s="13"/>
      <c r="I9" s="14"/>
    </row>
    <row r="10" spans="2:9" ht="12.75" customHeight="1">
      <c r="B10" s="2" t="s">
        <v>11</v>
      </c>
      <c r="C10" s="5"/>
      <c r="D10" s="4"/>
      <c r="E10" s="5"/>
      <c r="F10" s="16">
        <f t="shared" si="3"/>
        <v>0</v>
      </c>
      <c r="G10" s="17">
        <f t="shared" si="4"/>
        <v>0</v>
      </c>
      <c r="H10" s="13" t="e">
        <f aca="true" t="shared" si="5" ref="H10:I13">(1-NORMSDIST(ABS(F10*SQRT((2*$J10*K10)/($J10+K10)/2))))*2</f>
        <v>#DIV/0!</v>
      </c>
      <c r="I10" s="14" t="e">
        <f t="shared" si="5"/>
        <v>#DIV/0!</v>
      </c>
    </row>
    <row r="11" spans="2:9" ht="12.75" customHeight="1">
      <c r="B11" s="2" t="s">
        <v>12</v>
      </c>
      <c r="C11" s="5"/>
      <c r="D11" s="4"/>
      <c r="E11" s="5"/>
      <c r="F11" s="16">
        <f t="shared" si="3"/>
        <v>0</v>
      </c>
      <c r="G11" s="17">
        <f t="shared" si="4"/>
        <v>0</v>
      </c>
      <c r="H11" s="13" t="e">
        <f t="shared" si="5"/>
        <v>#DIV/0!</v>
      </c>
      <c r="I11" s="14" t="e">
        <f t="shared" si="5"/>
        <v>#DIV/0!</v>
      </c>
    </row>
    <row r="12" spans="2:9" ht="12.75" customHeight="1">
      <c r="B12" s="2" t="s">
        <v>13</v>
      </c>
      <c r="C12" s="5"/>
      <c r="D12" s="4"/>
      <c r="E12" s="5"/>
      <c r="F12" s="16">
        <f t="shared" si="3"/>
        <v>0</v>
      </c>
      <c r="G12" s="17">
        <f t="shared" si="4"/>
        <v>0</v>
      </c>
      <c r="H12" s="13" t="e">
        <f t="shared" si="5"/>
        <v>#DIV/0!</v>
      </c>
      <c r="I12" s="14" t="e">
        <f t="shared" si="5"/>
        <v>#DIV/0!</v>
      </c>
    </row>
    <row r="13" spans="2:9" ht="12.75" customHeight="1">
      <c r="B13" s="2" t="s">
        <v>14</v>
      </c>
      <c r="C13" s="5"/>
      <c r="D13" s="4"/>
      <c r="E13" s="5"/>
      <c r="F13" s="16">
        <f t="shared" si="3"/>
        <v>0</v>
      </c>
      <c r="G13" s="17">
        <f t="shared" si="4"/>
        <v>0</v>
      </c>
      <c r="H13" s="13" t="e">
        <f t="shared" si="5"/>
        <v>#DIV/0!</v>
      </c>
      <c r="I13" s="14" t="e">
        <f t="shared" si="5"/>
        <v>#DIV/0!</v>
      </c>
    </row>
    <row r="14" spans="1:9" s="15" customFormat="1" ht="24" customHeight="1">
      <c r="A14" s="7" t="s">
        <v>15</v>
      </c>
      <c r="B14" s="8"/>
      <c r="C14" s="9"/>
      <c r="D14" s="10"/>
      <c r="E14" s="9"/>
      <c r="F14" s="11"/>
      <c r="G14" s="12"/>
      <c r="H14" s="13"/>
      <c r="I14" s="14"/>
    </row>
    <row r="15" spans="2:7" ht="12.75" customHeight="1">
      <c r="B15" s="2" t="s">
        <v>16</v>
      </c>
      <c r="C15" s="18"/>
      <c r="D15" s="19"/>
      <c r="E15" s="18"/>
      <c r="F15" s="16">
        <f aca="true" t="shared" si="6" ref="F15:G17">(D15-$C15)*(PI()*0.75)</f>
        <v>0</v>
      </c>
      <c r="G15" s="17">
        <f t="shared" si="6"/>
        <v>0</v>
      </c>
    </row>
    <row r="16" spans="2:7" ht="12.75" customHeight="1">
      <c r="B16" s="2" t="s">
        <v>17</v>
      </c>
      <c r="C16" s="18"/>
      <c r="D16" s="19"/>
      <c r="E16" s="18"/>
      <c r="F16" s="16">
        <f t="shared" si="6"/>
        <v>0</v>
      </c>
      <c r="G16" s="17">
        <f t="shared" si="6"/>
        <v>0</v>
      </c>
    </row>
    <row r="17" spans="2:7" ht="12.75" customHeight="1">
      <c r="B17" s="2" t="s">
        <v>18</v>
      </c>
      <c r="C17" s="18"/>
      <c r="D17" s="19"/>
      <c r="E17" s="18"/>
      <c r="F17" s="16">
        <f t="shared" si="6"/>
        <v>0</v>
      </c>
      <c r="G17" s="17">
        <f t="shared" si="6"/>
        <v>0</v>
      </c>
    </row>
    <row r="18" spans="1:9" s="15" customFormat="1" ht="24" customHeight="1">
      <c r="A18" s="7" t="s">
        <v>19</v>
      </c>
      <c r="B18" s="8"/>
      <c r="C18" s="9"/>
      <c r="D18" s="10"/>
      <c r="E18" s="9"/>
      <c r="F18" s="11"/>
      <c r="G18" s="12"/>
      <c r="H18" s="13"/>
      <c r="I18" s="14"/>
    </row>
    <row r="19" spans="2:9" ht="12.75" customHeight="1">
      <c r="B19" s="2" t="s">
        <v>20</v>
      </c>
      <c r="C19" s="5"/>
      <c r="D19" s="4"/>
      <c r="E19" s="5"/>
      <c r="F19" s="16">
        <f>ACOS((2*(1-D19))-1)-ACOS((2*(1-$C19))-1)</f>
        <v>0</v>
      </c>
      <c r="G19" s="17">
        <f>ACOS((2*(1-E19))-1)-ACOS((2*(1-$C19))-1)</f>
        <v>0</v>
      </c>
      <c r="H19" s="13" t="e">
        <f>(1-NORMSDIST(ABS(F19*SQRT((2*$J19*K19)/($J19+K19)/2))))*2</f>
        <v>#DIV/0!</v>
      </c>
      <c r="I19" s="14" t="e">
        <f>(1-NORMSDIST(ABS(G19*SQRT((2*$J19*L19)/($J19+L19)/2))))*2</f>
        <v>#DIV/0!</v>
      </c>
    </row>
    <row r="20" spans="2:9" ht="12.75" customHeight="1">
      <c r="B20" s="2" t="s">
        <v>21</v>
      </c>
      <c r="C20" s="5"/>
      <c r="D20" s="4"/>
      <c r="E20" s="5"/>
      <c r="F20" s="16">
        <f>ACOS((2*(1-D20))-1)-ACOS((2*(1-$C20))-1)</f>
        <v>0</v>
      </c>
      <c r="G20" s="17">
        <f>ACOS((2*(1-E20))-1)-ACOS((2*(1-$C20))-1)</f>
        <v>0</v>
      </c>
      <c r="H20" s="13" t="e">
        <f>(1-NORMSDIST(ABS(F20*SQRT((2*$J20*K20)/($J20+K20)/2))))*2</f>
        <v>#DIV/0!</v>
      </c>
      <c r="I20" s="14" t="e">
        <f>(1-NORMSDIST(ABS(G20*SQRT((2*$J20*L20)/($J20+L20)/2))))*2</f>
        <v>#DIV/0!</v>
      </c>
    </row>
    <row r="21" spans="1:9" s="15" customFormat="1" ht="24" customHeight="1">
      <c r="A21" s="7" t="s">
        <v>22</v>
      </c>
      <c r="B21" s="8"/>
      <c r="C21" s="9"/>
      <c r="D21" s="10"/>
      <c r="E21" s="9"/>
      <c r="F21" s="11"/>
      <c r="G21" s="12"/>
      <c r="H21" s="13"/>
      <c r="I21" s="14"/>
    </row>
    <row r="22" spans="2:9" ht="12.75" customHeight="1">
      <c r="B22" s="2" t="s">
        <v>23</v>
      </c>
      <c r="C22" s="5"/>
      <c r="D22" s="4"/>
      <c r="E22" s="5"/>
      <c r="F22" s="16">
        <f aca="true" t="shared" si="7" ref="F22:G26">ACOS((2*(1-D22))-1)-ACOS((2*(1-$C22))-1)</f>
        <v>0</v>
      </c>
      <c r="G22" s="17">
        <f t="shared" si="7"/>
        <v>0</v>
      </c>
      <c r="H22" s="13" t="e">
        <f aca="true" t="shared" si="8" ref="H22:I26">(1-NORMSDIST(ABS(F22*SQRT((2*$J22*K22)/($J22+K22)/2))))*2</f>
        <v>#DIV/0!</v>
      </c>
      <c r="I22" s="14" t="e">
        <f t="shared" si="8"/>
        <v>#DIV/0!</v>
      </c>
    </row>
    <row r="23" spans="2:9" ht="12.75" customHeight="1">
      <c r="B23" s="2" t="s">
        <v>24</v>
      </c>
      <c r="C23" s="5"/>
      <c r="D23" s="4"/>
      <c r="E23" s="5"/>
      <c r="F23" s="16">
        <f t="shared" si="7"/>
        <v>0</v>
      </c>
      <c r="G23" s="17">
        <f t="shared" si="7"/>
        <v>0</v>
      </c>
      <c r="H23" s="13" t="e">
        <f t="shared" si="8"/>
        <v>#DIV/0!</v>
      </c>
      <c r="I23" s="14" t="e">
        <f t="shared" si="8"/>
        <v>#DIV/0!</v>
      </c>
    </row>
    <row r="24" spans="2:9" ht="12.75" customHeight="1">
      <c r="B24" s="2" t="s">
        <v>25</v>
      </c>
      <c r="C24" s="5"/>
      <c r="D24" s="4"/>
      <c r="E24" s="5"/>
      <c r="F24" s="16">
        <f t="shared" si="7"/>
        <v>0</v>
      </c>
      <c r="G24" s="17">
        <f t="shared" si="7"/>
        <v>0</v>
      </c>
      <c r="H24" s="13" t="e">
        <f t="shared" si="8"/>
        <v>#DIV/0!</v>
      </c>
      <c r="I24" s="14" t="e">
        <f t="shared" si="8"/>
        <v>#DIV/0!</v>
      </c>
    </row>
    <row r="25" spans="2:9" ht="12.75" customHeight="1">
      <c r="B25" s="2" t="s">
        <v>26</v>
      </c>
      <c r="C25" s="5"/>
      <c r="D25" s="4"/>
      <c r="E25" s="5"/>
      <c r="F25" s="16">
        <f t="shared" si="7"/>
        <v>0</v>
      </c>
      <c r="G25" s="17">
        <f t="shared" si="7"/>
        <v>0</v>
      </c>
      <c r="H25" s="13" t="e">
        <f t="shared" si="8"/>
        <v>#DIV/0!</v>
      </c>
      <c r="I25" s="14" t="e">
        <f t="shared" si="8"/>
        <v>#DIV/0!</v>
      </c>
    </row>
    <row r="26" spans="2:9" ht="12.75" customHeight="1">
      <c r="B26" s="2" t="s">
        <v>27</v>
      </c>
      <c r="C26" s="5"/>
      <c r="D26" s="4"/>
      <c r="E26" s="5"/>
      <c r="F26" s="16">
        <f t="shared" si="7"/>
        <v>0</v>
      </c>
      <c r="G26" s="17">
        <f t="shared" si="7"/>
        <v>0</v>
      </c>
      <c r="H26" s="13" t="e">
        <f t="shared" si="8"/>
        <v>#DIV/0!</v>
      </c>
      <c r="I26" s="14" t="e">
        <f t="shared" si="8"/>
        <v>#DIV/0!</v>
      </c>
    </row>
    <row r="27" spans="1:9" s="15" customFormat="1" ht="24" customHeight="1">
      <c r="A27" s="7" t="s">
        <v>28</v>
      </c>
      <c r="B27" s="8"/>
      <c r="C27" s="9"/>
      <c r="D27" s="10"/>
      <c r="E27" s="9"/>
      <c r="F27" s="11"/>
      <c r="G27" s="12"/>
      <c r="H27" s="13"/>
      <c r="I27" s="14"/>
    </row>
    <row r="28" spans="2:9" ht="12.75" customHeight="1">
      <c r="B28" s="2" t="s">
        <v>29</v>
      </c>
      <c r="C28" s="5"/>
      <c r="D28" s="4"/>
      <c r="E28" s="5"/>
      <c r="F28" s="16">
        <f aca="true" t="shared" si="9" ref="F28:G35">ACOS((2*(1-D28))-1)-ACOS((2*(1-$C28))-1)</f>
        <v>0</v>
      </c>
      <c r="G28" s="17">
        <f t="shared" si="9"/>
        <v>0</v>
      </c>
      <c r="H28" s="13" t="e">
        <f aca="true" t="shared" si="10" ref="H28:H35">(1-NORMSDIST(ABS(F28*SQRT((2*$J28*K28)/($J28+K28)/2))))*2</f>
        <v>#DIV/0!</v>
      </c>
      <c r="I28" s="14" t="e">
        <f aca="true" t="shared" si="11" ref="I28:I35">(1-NORMSDIST(ABS(G28*SQRT((2*$J28*L28)/($J28+L28)/2))))*2</f>
        <v>#DIV/0!</v>
      </c>
    </row>
    <row r="29" spans="2:9" ht="12.75" customHeight="1">
      <c r="B29" s="2" t="s">
        <v>30</v>
      </c>
      <c r="C29" s="5"/>
      <c r="D29" s="4"/>
      <c r="E29" s="5"/>
      <c r="F29" s="16">
        <f t="shared" si="9"/>
        <v>0</v>
      </c>
      <c r="G29" s="17">
        <f t="shared" si="9"/>
        <v>0</v>
      </c>
      <c r="H29" s="13" t="e">
        <f t="shared" si="10"/>
        <v>#DIV/0!</v>
      </c>
      <c r="I29" s="14" t="e">
        <f t="shared" si="11"/>
        <v>#DIV/0!</v>
      </c>
    </row>
    <row r="30" spans="2:9" ht="12.75" customHeight="1">
      <c r="B30" s="2" t="s">
        <v>31</v>
      </c>
      <c r="C30" s="5"/>
      <c r="D30" s="4"/>
      <c r="E30" s="5"/>
      <c r="F30" s="16">
        <f t="shared" si="9"/>
        <v>0</v>
      </c>
      <c r="G30" s="17">
        <f t="shared" si="9"/>
        <v>0</v>
      </c>
      <c r="H30" s="13" t="e">
        <f t="shared" si="10"/>
        <v>#DIV/0!</v>
      </c>
      <c r="I30" s="14" t="e">
        <f t="shared" si="11"/>
        <v>#DIV/0!</v>
      </c>
    </row>
    <row r="31" spans="2:9" ht="12.75" customHeight="1">
      <c r="B31" s="2" t="s">
        <v>32</v>
      </c>
      <c r="C31" s="5"/>
      <c r="D31" s="4"/>
      <c r="E31" s="5"/>
      <c r="F31" s="16">
        <f t="shared" si="9"/>
        <v>0</v>
      </c>
      <c r="G31" s="17">
        <f t="shared" si="9"/>
        <v>0</v>
      </c>
      <c r="H31" s="13" t="e">
        <f t="shared" si="10"/>
        <v>#DIV/0!</v>
      </c>
      <c r="I31" s="14" t="e">
        <f t="shared" si="11"/>
        <v>#DIV/0!</v>
      </c>
    </row>
    <row r="32" spans="2:9" ht="12.75" customHeight="1">
      <c r="B32" s="2" t="s">
        <v>33</v>
      </c>
      <c r="C32" s="5"/>
      <c r="D32" s="4"/>
      <c r="E32" s="5"/>
      <c r="F32" s="16">
        <f t="shared" si="9"/>
        <v>0</v>
      </c>
      <c r="G32" s="17">
        <f t="shared" si="9"/>
        <v>0</v>
      </c>
      <c r="H32" s="13" t="e">
        <f t="shared" si="10"/>
        <v>#DIV/0!</v>
      </c>
      <c r="I32" s="14" t="e">
        <f t="shared" si="11"/>
        <v>#DIV/0!</v>
      </c>
    </row>
    <row r="33" spans="2:9" ht="12.75" customHeight="1">
      <c r="B33" s="2" t="s">
        <v>34</v>
      </c>
      <c r="C33" s="5"/>
      <c r="D33" s="4"/>
      <c r="E33" s="5"/>
      <c r="F33" s="16">
        <f t="shared" si="9"/>
        <v>0</v>
      </c>
      <c r="G33" s="17">
        <f t="shared" si="9"/>
        <v>0</v>
      </c>
      <c r="H33" s="13" t="e">
        <f t="shared" si="10"/>
        <v>#DIV/0!</v>
      </c>
      <c r="I33" s="14" t="e">
        <f t="shared" si="11"/>
        <v>#DIV/0!</v>
      </c>
    </row>
    <row r="34" spans="2:9" ht="12.75" customHeight="1">
      <c r="B34" s="2" t="s">
        <v>35</v>
      </c>
      <c r="C34" s="5"/>
      <c r="D34" s="4"/>
      <c r="E34" s="5"/>
      <c r="F34" s="16">
        <f t="shared" si="9"/>
        <v>0</v>
      </c>
      <c r="G34" s="17">
        <f t="shared" si="9"/>
        <v>0</v>
      </c>
      <c r="H34" s="13" t="e">
        <f t="shared" si="10"/>
        <v>#DIV/0!</v>
      </c>
      <c r="I34" s="14" t="e">
        <f t="shared" si="11"/>
        <v>#DIV/0!</v>
      </c>
    </row>
    <row r="35" spans="2:9" ht="12.75" customHeight="1">
      <c r="B35" s="2" t="s">
        <v>36</v>
      </c>
      <c r="C35" s="5"/>
      <c r="D35" s="4"/>
      <c r="E35" s="5"/>
      <c r="F35" s="16">
        <f t="shared" si="9"/>
        <v>0</v>
      </c>
      <c r="G35" s="17">
        <f t="shared" si="9"/>
        <v>0</v>
      </c>
      <c r="H35" s="13" t="e">
        <f t="shared" si="10"/>
        <v>#DIV/0!</v>
      </c>
      <c r="I35" s="14" t="e">
        <f t="shared" si="11"/>
        <v>#DIV/0!</v>
      </c>
    </row>
  </sheetData>
  <printOptions gridLines="1" horizontalCentered="1"/>
  <pageMargins left="0.5" right="0.5" top="1" bottom="1" header="0.5" footer="0.5"/>
  <pageSetup fitToHeight="1" fitToWidth="1" orientation="portrait"/>
  <headerFooter alignWithMargins="0">
    <oddHeader>&amp;C&amp;F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Schneider</cp:lastModifiedBy>
  <dcterms:created xsi:type="dcterms:W3CDTF">2001-09-27T22:56:40Z</dcterms:created>
  <cp:category/>
  <cp:version/>
  <cp:contentType/>
  <cp:contentStatus/>
</cp:coreProperties>
</file>